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总表" sheetId="1" r:id="rId1"/>
  </sheets>
  <definedNames>
    <definedName name="_xlnm.Print_Titles" localSheetId="0">'总表'!$1:$6</definedName>
    <definedName name="_xlnm._FilterDatabase" localSheetId="0" hidden="1">'总表'!$A$6:$J$69</definedName>
  </definedNames>
  <calcPr fullCalcOnLoad="1"/>
</workbook>
</file>

<file path=xl/sharedStrings.xml><?xml version="1.0" encoding="utf-8"?>
<sst xmlns="http://schemas.openxmlformats.org/spreadsheetml/2006/main" count="485" uniqueCount="245">
  <si>
    <t>附件：1</t>
  </si>
  <si>
    <t>略阳县2023年第十三批财政涉农整合资金拨付明细表</t>
  </si>
  <si>
    <t>序号</t>
  </si>
  <si>
    <t xml:space="preserve">项目名称     </t>
  </si>
  <si>
    <t>项目内容及建设规模</t>
  </si>
  <si>
    <t>实施
地点</t>
  </si>
  <si>
    <t>建设
期限</t>
  </si>
  <si>
    <t>绩效目标</t>
  </si>
  <si>
    <t>中央财政
衔接资金
（万元）</t>
  </si>
  <si>
    <t>行业主管部门</t>
  </si>
  <si>
    <t>项目实施
单位</t>
  </si>
  <si>
    <t>财政资金
支持环节</t>
  </si>
  <si>
    <t>巩固拓展脱贫攻坚成果和乡村振兴任务</t>
  </si>
  <si>
    <t>合 计</t>
  </si>
  <si>
    <t>一、产业发展</t>
  </si>
  <si>
    <t>（一）生产发展</t>
  </si>
  <si>
    <t>2023年略阳县脱贫户、监测对象产业到户奖补项目</t>
  </si>
  <si>
    <t>对脱贫户、监测对象发展特色种植业、养殖业和小型农产品加工、餐饮及电商、休闲农业（农家乐）等产业给予奖补。</t>
  </si>
  <si>
    <t>通过农业产业种养业项目的实施，预计可促进带动脱贫户和监测户7986户29807人，预计户均增收2000元以上。</t>
  </si>
  <si>
    <t>⑴</t>
  </si>
  <si>
    <t>2023年兴州街道办脱贫户、监测对象产业到户奖补项目</t>
  </si>
  <si>
    <t>对脱贫户、监测对象发展特色种植业、养殖业和小型农产品加工等产业给予奖补。</t>
  </si>
  <si>
    <t>兴州街道</t>
  </si>
  <si>
    <t>2023年
1月-12月</t>
  </si>
  <si>
    <t>通过农业产业种养业项目的实施，预计可促进带动脱贫户和监测户542户2067人，预计户均增收2000元以上。</t>
  </si>
  <si>
    <t>县农业
农村局</t>
  </si>
  <si>
    <t>到户、监测对象奖励补助</t>
  </si>
  <si>
    <t>⑵</t>
  </si>
  <si>
    <t>2023年横现河街道办脱贫户、监测对象产业到户奖补项目</t>
  </si>
  <si>
    <t>对脱贫户、监测对象发展特色种植业、养殖业和餐饮等产业给予奖补。</t>
  </si>
  <si>
    <t>横现河
街道办</t>
  </si>
  <si>
    <t>通过农业产业种养业项目的实施，预计可促进带动脱贫户和监测户361户1301人，预计户均增收2000元以上。</t>
  </si>
  <si>
    <t>横现河
街道</t>
  </si>
  <si>
    <t>⑶</t>
  </si>
  <si>
    <t>2023年接官亭镇脱贫户、监测对象产业到户奖补项目</t>
  </si>
  <si>
    <t>对脱贫户、监测对象发展特色种植业、养殖业给予奖补。</t>
  </si>
  <si>
    <t>接官亭镇</t>
  </si>
  <si>
    <t>通过农业产业种养业项目的实施，预计可促进带动脱贫户和监测户347户1219人，预计户均增收2000元以上。</t>
  </si>
  <si>
    <t>接官亭镇人民政府</t>
  </si>
  <si>
    <t>⑷</t>
  </si>
  <si>
    <t>2023年硖口驿镇脱贫户、监测对象产业到户奖补项目</t>
  </si>
  <si>
    <t>对脱贫户、监测对象发展特色种植业、养殖业和小型农产品加工、餐饮等产业给予奖补。</t>
  </si>
  <si>
    <t>硖口驿镇</t>
  </si>
  <si>
    <t>通过农业产业种养业项目的实施，预计可促进带动脱贫户和监测户295户1059人，预计户均增收2000元以上。</t>
  </si>
  <si>
    <t>硖口驿镇人民政府</t>
  </si>
  <si>
    <t>⑸</t>
  </si>
  <si>
    <t>2023年黑河镇脱贫户、监测对象产业到户奖补项目</t>
  </si>
  <si>
    <t>黑河镇</t>
  </si>
  <si>
    <t>通过农业产业种养业项目的实施，预计可促进带动脱贫户和监测户313户1071人，预计户均增收2000元以上。</t>
  </si>
  <si>
    <t>黑河镇
人民政府</t>
  </si>
  <si>
    <t>⑹</t>
  </si>
  <si>
    <t>2023年金家河镇脱贫户、监测对象产业到户奖补项目</t>
  </si>
  <si>
    <t>金家河镇</t>
  </si>
  <si>
    <t>通过农业产业种养业项目的实施，预计可促进带动脱贫户和监测户281户983人，预计户均增收2000元以上。</t>
  </si>
  <si>
    <t>金家河镇人民政府</t>
  </si>
  <si>
    <t>⑺</t>
  </si>
  <si>
    <t>2023年郭镇脱贫户、监测对象产业到户奖补项目</t>
  </si>
  <si>
    <t>郭镇</t>
  </si>
  <si>
    <t>通过农业产业种养业项目的实施，预计可促进带动脱贫户和监测户348户1315人，预计户均增收2000元以上。</t>
  </si>
  <si>
    <t>郭镇人民政府</t>
  </si>
  <si>
    <t>⑻</t>
  </si>
  <si>
    <t>2023年徐家坪镇脱贫户、监测对象产业到户奖补项目</t>
  </si>
  <si>
    <t>对脱贫户、监测对象发展特色种植业、养殖业和小型农产品加工、餐饮及农家乐等产业给予奖补。</t>
  </si>
  <si>
    <t>徐家坪镇</t>
  </si>
  <si>
    <t>通过农业产业种养业项目的实施，预计可促进带动脱贫户和监测户521户2023人，预计户均增收2000元以上。</t>
  </si>
  <si>
    <t>徐家坪镇人民政府</t>
  </si>
  <si>
    <t>⑼</t>
  </si>
  <si>
    <t>2023年马蹄湾镇脱贫户、监测对象产业到户奖补项目</t>
  </si>
  <si>
    <t>马蹄湾镇</t>
  </si>
  <si>
    <t>通过农业产业种养业项目的实施，预计可促进带动脱贫户和监测户303户1150人，预计户均增收2000元以上。</t>
  </si>
  <si>
    <t>马蹄湾镇人民政府</t>
  </si>
  <si>
    <t>⑽</t>
  </si>
  <si>
    <t>2023年白水江镇脱贫户、监测对象产业到户奖补项目</t>
  </si>
  <si>
    <t>对脱贫户、监测对象发展特色种植业、养殖业和餐饮给予奖补。</t>
  </si>
  <si>
    <t>白水江镇</t>
  </si>
  <si>
    <t>通过农业产业种养业项目的实施，预计可促进带动脱贫户和监测户294户1109人，预计户均增收2000元以上。</t>
  </si>
  <si>
    <t>白水江镇人民政府</t>
  </si>
  <si>
    <t>⑾</t>
  </si>
  <si>
    <t>2023年西淮坝镇脱贫户、监测对象产业到户奖补项目</t>
  </si>
  <si>
    <t>西淮坝镇</t>
  </si>
  <si>
    <t>通过农业产业种养业项目的实施，预计可促进带动脱贫户和监测户224户890人，预计户均增收2000元以上。</t>
  </si>
  <si>
    <t>西淮坝镇人民政府</t>
  </si>
  <si>
    <t>⑿</t>
  </si>
  <si>
    <t>2023年两河口镇脱贫户、监测对象产业到户奖补项目</t>
  </si>
  <si>
    <t>两河口镇</t>
  </si>
  <si>
    <t>通过农业产业种养业项目的实施，预计可促进带动脱贫户和监测户281户1003人，预计户均增收2000元以上。</t>
  </si>
  <si>
    <t>两河口镇人民政府</t>
  </si>
  <si>
    <t>⒀</t>
  </si>
  <si>
    <t>2023年仙台坝镇脱贫户、监测对象产业到户奖补项目</t>
  </si>
  <si>
    <t>仙台坝镇</t>
  </si>
  <si>
    <t>通过农业产业种养业项目的实施，预计可促进带动脱贫户和监测户286户1037人，预计户均增收2000元以上。</t>
  </si>
  <si>
    <t>仙台坝镇人民政府</t>
  </si>
  <si>
    <t>⒁</t>
  </si>
  <si>
    <t>2023年观音寺镇脱贫户、监测对象产业到户奖补项目</t>
  </si>
  <si>
    <t>对脱贫户、监测对象发展特色种植业、养殖业和小型农产品加工给予奖补。</t>
  </si>
  <si>
    <t>观音寺镇</t>
  </si>
  <si>
    <t>通过农业产业种养业项目的实施，预计可促进带动脱贫户和监测户302户1036人，预计户均增收2000元以上。</t>
  </si>
  <si>
    <t>观音寺镇人民政府</t>
  </si>
  <si>
    <t>⒂</t>
  </si>
  <si>
    <t>2023年白雀寺镇脱贫户、监测对象产业到户奖补项目</t>
  </si>
  <si>
    <t>白雀寺镇</t>
  </si>
  <si>
    <t>通过农业产业种养业项目的实施，预计可促进带动脱贫户和监测户642户2475人，预计户均增收2000元以上。</t>
  </si>
  <si>
    <t>白雀寺镇人民政府</t>
  </si>
  <si>
    <t>⒃</t>
  </si>
  <si>
    <t>2023年乐素河镇脱贫户、监测对象产业到户奖补项目</t>
  </si>
  <si>
    <t>乐素河镇</t>
  </si>
  <si>
    <t>通过农业产业种养业项目的实施，预计可促进带动脱贫户和监测户507户1966人，预计户均增收2000元以上。</t>
  </si>
  <si>
    <t>乐素河镇人民政府</t>
  </si>
  <si>
    <t>⒄</t>
  </si>
  <si>
    <t>2023年五龙洞镇脱贫户、监测对象产业到户奖补项目</t>
  </si>
  <si>
    <t>，对脱贫户、监测对象发展特色种植业、养殖业给予奖补。</t>
  </si>
  <si>
    <t>五龙洞镇</t>
  </si>
  <si>
    <t>通过农业产业种养业项目的实施，预计可促进带动脱贫户和监测户391户1314人，预计户均增收2000元以上。</t>
  </si>
  <si>
    <t>五龙洞镇人民政府</t>
  </si>
  <si>
    <t>2023年略阳县新型经营主体联农带农产业奖补项目</t>
  </si>
  <si>
    <t>依据略政办发[2022]34号关于印发《略阳县财政衔接资金支持产业发展奖补办法（试行）》的通知，对各级农业产业化龙头企业、农民专业合作社、家庭农场等（简称经营主体）通过土地流转、就业务工、带动生产、资金入股、收益分红等方式，形成稳定的联农带农益农利益联结机制，带动脱贫户、监测对象发展产业、增加收入的企业、合作社（含村集体股份经济合作社）、家庭农场进行奖补。</t>
  </si>
  <si>
    <t>略阳县</t>
  </si>
  <si>
    <t>项目完成后，提升经营主体联农带农益农能力，支持特色农产品品牌培育，支持村集体经济的发展，促进各级农业产业化龙头企业、农民专业合作社、家庭农场等（通过土地流转、就业务工、带动生产、资金入股、收益分红等方式，形成稳定的联农带农益农利益联结机制，预计奖补经营主体30家，带动脱贫户2000户，预计户均增收3000元以上。</t>
  </si>
  <si>
    <t>新型经营主体奖励补助</t>
  </si>
  <si>
    <t>2023年略阳县白水江镇
铁佛寺村产业基地项目</t>
  </si>
  <si>
    <t>修建食用醋生产用房500平方米，硬化场地300平方米，并配套相关附属设施。</t>
  </si>
  <si>
    <t>白水江镇
铁佛寺村</t>
  </si>
  <si>
    <t>项目建成后，形成资产归村集体所有，由村集体自主经营，可逐步壮大村集体经济，预计年度收益20万元；生产加工过程中可直接带动39(脱贫户、监测户）就近就业，人均增收3000元以上，同时有效促进当地种植、旅游、电商、餐饮等产业融合发展，受益农户85户，预计户均增收2000元以上。项目建设期，采取以工代赈方式实施，积极吸纳周边群众参与务工，并按照不低于项目财政资金15%的比例发放劳务报酬。</t>
  </si>
  <si>
    <t>县发改局</t>
  </si>
  <si>
    <t>支持基础设施项目建设费用</t>
  </si>
  <si>
    <t>（二）金融支持项目</t>
  </si>
  <si>
    <t>2023年略阳县脱贫人口小额信贷贴息项目</t>
  </si>
  <si>
    <t>对脱贫户和监测户的小额贷款进行
贴息扶持。</t>
  </si>
  <si>
    <t>对全县17个镇(街)1730余户脱贫户、监测户小额贷款贴息，带动产业发展，预计户均增收1200元以上。</t>
  </si>
  <si>
    <t>2023年略阳县兴州街道脱贫人口小额信贷贴息项目</t>
  </si>
  <si>
    <t>对脱贫户和监测户的小额贷款进行贴息扶持。</t>
  </si>
  <si>
    <t>对147余户脱贫户、监测户小额贷款贴息，带动产业发展，预计户均增收1200元以上。</t>
  </si>
  <si>
    <t>县乡村
振兴局</t>
  </si>
  <si>
    <t>兴州
街道</t>
  </si>
  <si>
    <t>脱贫人口及监测户的小额贷款贴息</t>
  </si>
  <si>
    <t>2023年略阳县郭镇脱贫人口小额信贷贴息项目</t>
  </si>
  <si>
    <t>对430余户脱贫户、监测户小额贷款贴息，带动产业发展，预计户均增收1200元以上。</t>
  </si>
  <si>
    <t>郭镇
人民政府</t>
  </si>
  <si>
    <t>2023年略阳县接官亭镇脱贫人口小额信贷贴息项目</t>
  </si>
  <si>
    <t>对121余户脱贫户、监测户小额贷款贴息，带动产业发展，预计户均增收1200元以上。</t>
  </si>
  <si>
    <t>2023年略阳县乐素河镇脱贫人口小额信贷贴息项目</t>
  </si>
  <si>
    <t>对131余户脱贫户、监测户小额贷款贴息，带动产业发展，预计户均增收1200元以上。</t>
  </si>
  <si>
    <t>2023年略阳县徐家坪镇脱贫人口小额信贷贴息项目</t>
  </si>
  <si>
    <t>对74余户脱贫户、监测户小额贷款贴息，带动产业发展，预计户均增收1200元以上。</t>
  </si>
  <si>
    <t>2023年略阳县白雀寺镇脱贫人口小额信贷贴息项目</t>
  </si>
  <si>
    <t>2023年略阳县硖口驿镇脱贫人口小额信贷贴息项目</t>
  </si>
  <si>
    <t>对54余户脱贫户、监测户小额贷款贴息，带动产业发展，预计户均增收1200元以上。</t>
  </si>
  <si>
    <t>2023年略阳县观音寺镇脱贫人口小额信贷贴息项目</t>
  </si>
  <si>
    <t>对108余户脱贫户、监测户小额贷款贴息，带动产业发展，预计户均增收1200元以上。</t>
  </si>
  <si>
    <t>2023年略阳县两河口镇脱贫人口小额信贷贴息项目</t>
  </si>
  <si>
    <t>对36余户脱贫户、监测户小额贷款贴息，带动产业发展，预计户均增收1200元以上。</t>
  </si>
  <si>
    <t>2023年略阳县横现河街道脱贫人口小额信贷贴息项目</t>
  </si>
  <si>
    <t>对88余户脱贫户、监测户小额贷款贴息，带动产业发展，预计户均增收1200元以上。</t>
  </si>
  <si>
    <t>2023年略阳县白水江镇脱贫人口小额信贷贴息项目</t>
  </si>
  <si>
    <t>对18余户脱贫户、监测户小额贷款贴息，带动产业发展，预计户均增收1200元以上。</t>
  </si>
  <si>
    <t>2023年略阳县仙台坝镇脱贫人口小额信贷贴息项目</t>
  </si>
  <si>
    <t>2023年略阳县黑河镇脱贫人口小额信贷贴息项目</t>
  </si>
  <si>
    <t xml:space="preserve">黑河镇
</t>
  </si>
  <si>
    <t>对72余户脱贫户、监测户小额贷款贴息，带动产业发展，预计户均增收1200元以上。</t>
  </si>
  <si>
    <t>2023年略阳县金家河镇脱贫人口小额信贷贴息项目</t>
  </si>
  <si>
    <t>2023年略阳县马蹄湾镇脱贫人口小额信贷贴息项目</t>
  </si>
  <si>
    <t>对33余户脱贫户、监测户小额贷款贴息，带动产业发展，预计户均增收1200元以上。</t>
  </si>
  <si>
    <t>2023年略阳县西淮坝镇脱贫人口小额信贷贴息项目</t>
  </si>
  <si>
    <t>2023年略阳县五龙洞镇脱贫人口小额信贷贴息项目</t>
  </si>
  <si>
    <t>对81余户脱贫户、监测户小额贷款贴息，带动产业发展，预计户均增收1200元以上。</t>
  </si>
  <si>
    <t>2023年略阳县新型经营主体贷款贴息项目</t>
  </si>
  <si>
    <t>对农业龙头企业合作社等经营主体贷款进行贴息扶持。</t>
  </si>
  <si>
    <t>对4家新型经营主体带动脱贫户120户（监测户）产业发展，预计户均增收3000元以上。</t>
  </si>
  <si>
    <t>用于支持新型经营主体贷款贴息补助</t>
  </si>
  <si>
    <t>（三）林业产业发展</t>
  </si>
  <si>
    <t>2023年略阳县杜仲高质量发展提质增效项目</t>
  </si>
  <si>
    <t>完成杜仲提质增效2000亩100户，其中：集中连片杜仲林精细化管理1500亩，补植补造500亩。</t>
  </si>
  <si>
    <t>对100户农户杜仲林进行提质增效。通过务工等方式可直接带动80户农户（脱贫户、监测户33户）增收，预计户均增收2000元以上。</t>
  </si>
  <si>
    <t>县林业局</t>
  </si>
  <si>
    <t>县林木种苗工作站</t>
  </si>
  <si>
    <t>支持农资采购、苗木费及抚育管护、栽植劳务费</t>
  </si>
  <si>
    <t>2023年略阳县接官亭镇接官亭社区杜仲皮加工生产线建设项目</t>
  </si>
  <si>
    <t>接官亭镇接官亭社区新建杜仲精细加工生产线900平方米。其中：原料库200平方米、加工生产线200平方米、成品库300平方米、烘干室100平方米、新建保鲜储藏室冷库及配套设施100平方米；杜仲砸丝机1台，冷库设备1套，杜仲加工机械2台，磨皮机1台，杜仲炒锅1台，全自动烘干设备1台，全自动打包机1台，除尘设备1台等生产设备。</t>
  </si>
  <si>
    <t>接官亭镇
接官亭社区</t>
  </si>
  <si>
    <t>项目建成后形成资产量化至村集体。村集体以入股方式按照收益分配方案进行分红，预计村集体年收6万元以上，通过务工、产业技术服务、杜仲原料收购加工等方式可直接带动305户农户（脱贫户、监测户52户）增收，预计户均增收1500 元以上。</t>
  </si>
  <si>
    <t>支持设备购置、生产厂房建设、配套设施费等</t>
  </si>
  <si>
    <t>2023年略阳县乡村振兴核桃深加工项目</t>
  </si>
  <si>
    <t>接官亭镇接官亭社区新建轻（重）钢结构厂房429.8m2；购置农林产品加工生产线2条，配套生产机械设备20台（套）,其中：果仁去皮机1台、电磁预热机2台、电磁熬糖锅2台、搅拌机1台、提升输送机1台、全自动切块机1台、包装机（含封口、喷码）1套。浸泡核桃仁机1台、核桃仁浮皮毛发去除机1台、灯选机1台、核桃仁入味机1台、无损伤核桃仁拌料机1台、果脯破损机1台、核桃仁油炸机1台、琥珀核桃仁风冷流水线1套、核桃榨油机1台、储存罐2套。</t>
  </si>
  <si>
    <t>项目建成后形成资产量化至村集体。村集体以入股方式按照收益分配方案进行分红，预计村集体年收入2万元以上，通过务工等方式可直接带动100户农户（脱贫户、监测户 5户）增收，预计户均增收2000元以上。</t>
  </si>
  <si>
    <t>支持轻钢结构厂房及生产设备采购</t>
  </si>
  <si>
    <t>2023年略阳县横现河街道跑马村核桃低产低效改造项目</t>
  </si>
  <si>
    <t>对900亩80户核桃实施品种改良、修剪整形、除草施肥、病虫防治、林下间作等措施实施低产低效改造。</t>
  </si>
  <si>
    <t>横现河街道跑马村</t>
  </si>
  <si>
    <t>对80户核桃林进行提质增效。通过务工、产业发展等方式可直接带动农户80户（脱贫户、监测户30户）增收，预计户均增收2000元以上。</t>
  </si>
  <si>
    <t>县秦保
中心</t>
  </si>
  <si>
    <t>支持农资农具采购、管护劳务费</t>
  </si>
  <si>
    <t>二、乡村建设行动</t>
  </si>
  <si>
    <t>2023年略阳县接官亭镇安山茶园至金鸡沟口
自然村硬化道路项目</t>
  </si>
  <si>
    <t>新建水泥混凝土道路1公里，宽3.5米、厚18厘米、配套挡护、涵洞、排水、安防设施。</t>
  </si>
  <si>
    <t>接官亭镇
麻柳铺村</t>
  </si>
  <si>
    <t>项目建设中以以工代赈方式发放劳务报酬不低于15%，人均增收3000元以上，改善当地沿线群众58人（脱贫户、监测户35人）生产生活出行条件。项目建成后，形成的资产量化至村集体组织，加强管护，长期发挥效用。</t>
  </si>
  <si>
    <t>县交通局</t>
  </si>
  <si>
    <t>接官亭镇
人民政府</t>
  </si>
  <si>
    <t>用于涵洞、挡墙、路面等基础设施建设</t>
  </si>
  <si>
    <t>2023年略阳县郭镇北河沟村吴家河至北河沟
水毁修复项目</t>
  </si>
  <si>
    <t>实施水毁修复4公里道路</t>
  </si>
  <si>
    <t>郭镇
北河沟村</t>
  </si>
  <si>
    <t>项目建设中以以工代赈方式发放劳务报酬不低于15%，人均增收3000元以上，改善当地沿线群众1069人（脱贫户、监测户524人）生产生活出行条件；项目建成后，形成的资产量化至村集体组织，加强管护，长期发挥效用。</t>
  </si>
  <si>
    <t>用于水毁修复涵洞、挡墙、路面修复、清理边坡滑塌方等费用</t>
  </si>
  <si>
    <t>2023年略阳县横现河街道办闫家河至纸坊坝自然村硬化道路项目</t>
  </si>
  <si>
    <t>新建水泥混凝土道路3.5公里，宽3.5米、厚18厘米、配套挡护、涵洞、排水、安防设施。</t>
  </si>
  <si>
    <t>横现河街道石状沟村</t>
  </si>
  <si>
    <t>项目建设中以以工代赈方式发放劳务报酬不低于15%，人均增收3000元以上，改善当地沿线群众260人（脱贫户、监测户72人）生产生活出行条件；项目建成后，形成的资产量化至村集体组织，加强管护，长期发挥效用。</t>
  </si>
  <si>
    <t>2023年略阳县兴州街道办城西加油站至马家山道路改造工程项目</t>
  </si>
  <si>
    <t>改建沥青混凝土道路3.2公里，宽4米、厚5厘米、配套挡护、涵洞、排水、安防设施。</t>
  </si>
  <si>
    <t>兴州街道官地山村</t>
  </si>
  <si>
    <t>项目建设中以以工代赈方式发放劳务报酬不低于15%，人均增收3000元以上，改善当地沿线群众385人（脱贫户、监测户72人）生产生活出行条件。项目建成后，形成的资产量化至村集体组织，加强管护，长期发挥效用。</t>
  </si>
  <si>
    <t>2023年略阳县五龙洞镇金池院村农村供水保障工程</t>
  </si>
  <si>
    <t>修建水源截水坝1座、沉淀过滤池1个,安装水处理设备1套，铺设输、配水管道5km（PEφ32、PEφ40）等。</t>
  </si>
  <si>
    <t>五龙洞镇
金池院村</t>
  </si>
  <si>
    <t>项目建设中以工代赈方式发放劳务报酬不低于15%，项目建成后，可解决2个村民小组共283户991人安全饮水问题。形成的资产确权到村集体，加强管护，长期发挥效用。</t>
  </si>
  <si>
    <t>县水利局</t>
  </si>
  <si>
    <t>县水利工程管理服务中心</t>
  </si>
  <si>
    <t xml:space="preserve">支持工程建设费用 </t>
  </si>
  <si>
    <t>2023年略阳县徐家坪镇药木院村邓家坝水毁河堤修复项目</t>
  </si>
  <si>
    <t xml:space="preserve"> 拆除原水毁河堤，修建重力式挡土墙+格宾笼石护坡河堤275m</t>
  </si>
  <si>
    <t>徐家坪镇
药木院村</t>
  </si>
  <si>
    <t>项目建设中以工代赈方式发放劳务报酬不低于15%，保护基本农田90亩及邓家坝组39户109人（脱贫户、监测户45人）生命财产安全。形成的资产确权到村集体，加强管护，长期发挥效用。</t>
  </si>
  <si>
    <t>县江河管理站</t>
  </si>
  <si>
    <t>农村安全饮水维修改造及水毁修复工程</t>
  </si>
  <si>
    <t>新修水源截水墙31处，水源池11口，水源井3口，潜水泵5台，沉淀过滤池25口，蓄水池23口，总容积292m3,蓄水池围墙2处，抽水泵房2座，铺设各种型号管道总长72090m（其中浆砌石包裹管道41m,棕包裹管道4880m,砼路面拆除及恢复736m),浆砌石挡墙长87m,,单个水表池18口，集中水表池14口，水源及蓄水池防护网长364m,砼排水沟长80m。</t>
  </si>
  <si>
    <t>工程建成后，可提升530户1855人（脱贫户、监测户203户）的安全饮水水质、水量等问题。形成的资产确权到村集体，加强管护，长期发挥效用。</t>
  </si>
  <si>
    <t>2023年略阳县人居环境整治提升项目</t>
  </si>
  <si>
    <t>依据略农发[2022]145号关于印发《略阳县人居环境整治提升奖补办法（试行）》的通知，对新（改）建公厕30座，建集中化粪池及管网12处，安装太阳能路灯700盏等人居环境整治提升进行奖补。</t>
  </si>
  <si>
    <t>通过项目实施，农村基础设施和公共服务体系建设方面得到提升，预计9000户农户生活环境得到明显改善，推动建设美丽宜居乡村民生工程。</t>
  </si>
  <si>
    <t>人居环境整治提升进行奖补</t>
  </si>
  <si>
    <t>2023年略阳县农村饮水安全水质检测项目</t>
  </si>
  <si>
    <t>完成全县152个村850处集中供水以及260处分散供水共计1110处水质检测。</t>
  </si>
  <si>
    <t>确保全县152个村供水饮水安全。</t>
  </si>
  <si>
    <t>支持水质检测费用</t>
  </si>
  <si>
    <t>三、就业项目</t>
  </si>
  <si>
    <t>2023年略阳县“雨露计划”职业教育补助项目</t>
  </si>
  <si>
    <t>雨露计划补助就读职业院校的建档立卡脱贫及监测帮扶家庭学生1000人，每人补助3000元。</t>
  </si>
  <si>
    <t>促进脱贫劳动力接受职业教育，提升脱贫户就业创业能力。</t>
  </si>
  <si>
    <t>用于脱贫户及监测户家庭学生职业教育补助</t>
  </si>
  <si>
    <t>四、项目管理费</t>
  </si>
  <si>
    <t>2023年项目管理费
（乡村振兴局）</t>
  </si>
  <si>
    <t>用于项目前期设计、评审、招标、监理、验收等与项目管理相关的支出。</t>
  </si>
  <si>
    <t>通过实施与巩固脱贫攻坚成果衔接乡村振兴密切相关的项目，确保完成年度目标任务。</t>
  </si>
  <si>
    <t>2023年项目管理费
（发改局）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</si>
</sst>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楷体_GB2312"/>
      <family val="3"/>
    </font>
    <font>
      <sz val="9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统筹整合涉农资金明细表" xfId="63"/>
    <cellStyle name="常规 10 2" xfId="64"/>
    <cellStyle name="常规 3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3" sqref="A3:J3"/>
    </sheetView>
  </sheetViews>
  <sheetFormatPr defaultColWidth="9.00390625" defaultRowHeight="14.25"/>
  <cols>
    <col min="1" max="1" width="4.125" style="7" customWidth="1"/>
    <col min="2" max="2" width="21.25390625" style="8" customWidth="1"/>
    <col min="3" max="3" width="31.25390625" style="9" customWidth="1"/>
    <col min="4" max="4" width="9.75390625" style="8" customWidth="1"/>
    <col min="5" max="5" width="8.50390625" style="9" customWidth="1"/>
    <col min="6" max="6" width="43.25390625" style="9" customWidth="1"/>
    <col min="7" max="7" width="10.125" style="10" customWidth="1"/>
    <col min="8" max="8" width="8.875" style="11" customWidth="1"/>
    <col min="9" max="9" width="8.75390625" style="11" customWidth="1"/>
    <col min="10" max="10" width="15.50390625" style="11" customWidth="1"/>
  </cols>
  <sheetData>
    <row r="1" spans="1:2" ht="23.25" customHeight="1">
      <c r="A1" s="12" t="s">
        <v>0</v>
      </c>
      <c r="B1" s="12"/>
    </row>
    <row r="2" spans="1:10" ht="22.5">
      <c r="A2" s="13" t="s">
        <v>1</v>
      </c>
      <c r="B2" s="13"/>
      <c r="C2" s="13"/>
      <c r="D2" s="13"/>
      <c r="E2" s="13"/>
      <c r="F2" s="13"/>
      <c r="G2" s="14"/>
      <c r="H2" s="14"/>
      <c r="I2" s="14"/>
      <c r="J2" s="14"/>
    </row>
    <row r="3" spans="1:10" ht="21" customHeight="1">
      <c r="A3" s="15"/>
      <c r="B3" s="15"/>
      <c r="C3" s="16"/>
      <c r="D3" s="15"/>
      <c r="E3" s="16"/>
      <c r="F3" s="16"/>
      <c r="G3" s="17"/>
      <c r="H3" s="18"/>
      <c r="I3" s="18"/>
      <c r="J3" s="18"/>
    </row>
    <row r="4" spans="1:10" s="1" customFormat="1" ht="14.25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9</v>
      </c>
      <c r="I4" s="21" t="s">
        <v>10</v>
      </c>
      <c r="J4" s="21" t="s">
        <v>11</v>
      </c>
    </row>
    <row r="5" spans="1:10" s="1" customFormat="1" ht="48" customHeight="1">
      <c r="A5" s="19"/>
      <c r="B5" s="19"/>
      <c r="C5" s="19"/>
      <c r="D5" s="19"/>
      <c r="E5" s="19"/>
      <c r="F5" s="19"/>
      <c r="G5" s="20"/>
      <c r="H5" s="21"/>
      <c r="I5" s="21"/>
      <c r="J5" s="21"/>
    </row>
    <row r="6" spans="1:10" s="1" customFormat="1" ht="75.75" customHeight="1">
      <c r="A6" s="19"/>
      <c r="B6" s="19"/>
      <c r="C6" s="19"/>
      <c r="D6" s="19"/>
      <c r="E6" s="19"/>
      <c r="F6" s="19"/>
      <c r="G6" s="22" t="s">
        <v>12</v>
      </c>
      <c r="H6" s="21"/>
      <c r="I6" s="21"/>
      <c r="J6" s="21"/>
    </row>
    <row r="7" spans="1:10" s="1" customFormat="1" ht="36" customHeight="1">
      <c r="A7" s="20" t="s">
        <v>13</v>
      </c>
      <c r="B7" s="20"/>
      <c r="C7" s="20"/>
      <c r="D7" s="20"/>
      <c r="E7" s="19"/>
      <c r="F7" s="19"/>
      <c r="G7" s="23">
        <f>G8+G55+G65+G67</f>
        <v>3112</v>
      </c>
      <c r="H7" s="24"/>
      <c r="I7" s="24"/>
      <c r="J7" s="24"/>
    </row>
    <row r="8" spans="1:10" s="1" customFormat="1" ht="34.5" customHeight="1">
      <c r="A8" s="20" t="s">
        <v>14</v>
      </c>
      <c r="B8" s="20"/>
      <c r="C8" s="20"/>
      <c r="D8" s="20"/>
      <c r="E8" s="19"/>
      <c r="F8" s="19"/>
      <c r="G8" s="23">
        <f>G9+G30+G50</f>
        <v>1940.88</v>
      </c>
      <c r="H8" s="24"/>
      <c r="I8" s="24"/>
      <c r="J8" s="24"/>
    </row>
    <row r="9" spans="1:10" s="1" customFormat="1" ht="25.5" customHeight="1">
      <c r="A9" s="20" t="s">
        <v>15</v>
      </c>
      <c r="B9" s="20"/>
      <c r="C9" s="20"/>
      <c r="D9" s="20"/>
      <c r="E9" s="19"/>
      <c r="F9" s="19"/>
      <c r="G9" s="23">
        <f>G10+G28+G29</f>
        <v>1338</v>
      </c>
      <c r="H9" s="24"/>
      <c r="I9" s="24"/>
      <c r="J9" s="24"/>
    </row>
    <row r="10" spans="1:10" s="2" customFormat="1" ht="79.5" customHeight="1">
      <c r="A10" s="20">
        <v>1</v>
      </c>
      <c r="B10" s="25" t="s">
        <v>16</v>
      </c>
      <c r="C10" s="25" t="s">
        <v>17</v>
      </c>
      <c r="D10" s="26"/>
      <c r="E10" s="25"/>
      <c r="F10" s="25" t="s">
        <v>18</v>
      </c>
      <c r="G10" s="26">
        <f>SUM(G11:G27)</f>
        <v>1200</v>
      </c>
      <c r="H10" s="26"/>
      <c r="I10" s="26"/>
      <c r="J10" s="26"/>
    </row>
    <row r="11" spans="1:10" ht="49.5" customHeight="1">
      <c r="A11" s="27" t="s">
        <v>19</v>
      </c>
      <c r="B11" s="28" t="s">
        <v>20</v>
      </c>
      <c r="C11" s="28" t="s">
        <v>21</v>
      </c>
      <c r="D11" s="29" t="s">
        <v>22</v>
      </c>
      <c r="E11" s="28" t="s">
        <v>23</v>
      </c>
      <c r="F11" s="28" t="s">
        <v>24</v>
      </c>
      <c r="G11" s="30">
        <v>107.349</v>
      </c>
      <c r="H11" s="28" t="s">
        <v>25</v>
      </c>
      <c r="I11" s="29" t="s">
        <v>22</v>
      </c>
      <c r="J11" s="28" t="s">
        <v>26</v>
      </c>
    </row>
    <row r="12" spans="1:10" ht="49.5" customHeight="1">
      <c r="A12" s="31" t="s">
        <v>27</v>
      </c>
      <c r="B12" s="28" t="s">
        <v>28</v>
      </c>
      <c r="C12" s="28" t="s">
        <v>29</v>
      </c>
      <c r="D12" s="29" t="s">
        <v>30</v>
      </c>
      <c r="E12" s="28" t="s">
        <v>23</v>
      </c>
      <c r="F12" s="28" t="s">
        <v>31</v>
      </c>
      <c r="G12" s="30">
        <v>61.441</v>
      </c>
      <c r="H12" s="28" t="s">
        <v>25</v>
      </c>
      <c r="I12" s="28" t="s">
        <v>32</v>
      </c>
      <c r="J12" s="28" t="s">
        <v>26</v>
      </c>
    </row>
    <row r="13" spans="1:10" ht="49.5" customHeight="1">
      <c r="A13" s="31" t="s">
        <v>33</v>
      </c>
      <c r="B13" s="28" t="s">
        <v>34</v>
      </c>
      <c r="C13" s="28" t="s">
        <v>35</v>
      </c>
      <c r="D13" s="29" t="s">
        <v>36</v>
      </c>
      <c r="E13" s="28" t="s">
        <v>23</v>
      </c>
      <c r="F13" s="28" t="s">
        <v>37</v>
      </c>
      <c r="G13" s="30">
        <v>62.4</v>
      </c>
      <c r="H13" s="28" t="s">
        <v>25</v>
      </c>
      <c r="I13" s="29" t="s">
        <v>38</v>
      </c>
      <c r="J13" s="28" t="s">
        <v>26</v>
      </c>
    </row>
    <row r="14" spans="1:10" ht="49.5" customHeight="1">
      <c r="A14" s="31" t="s">
        <v>39</v>
      </c>
      <c r="B14" s="28" t="s">
        <v>40</v>
      </c>
      <c r="C14" s="28" t="s">
        <v>41</v>
      </c>
      <c r="D14" s="29" t="s">
        <v>42</v>
      </c>
      <c r="E14" s="28" t="s">
        <v>23</v>
      </c>
      <c r="F14" s="28" t="s">
        <v>43</v>
      </c>
      <c r="G14" s="30">
        <v>56.2</v>
      </c>
      <c r="H14" s="28" t="s">
        <v>25</v>
      </c>
      <c r="I14" s="29" t="s">
        <v>44</v>
      </c>
      <c r="J14" s="28" t="s">
        <v>26</v>
      </c>
    </row>
    <row r="15" spans="1:10" ht="49.5" customHeight="1">
      <c r="A15" s="31" t="s">
        <v>45</v>
      </c>
      <c r="B15" s="28" t="s">
        <v>46</v>
      </c>
      <c r="C15" s="28" t="s">
        <v>41</v>
      </c>
      <c r="D15" s="29" t="s">
        <v>47</v>
      </c>
      <c r="E15" s="28" t="s">
        <v>23</v>
      </c>
      <c r="F15" s="28" t="s">
        <v>48</v>
      </c>
      <c r="G15" s="30">
        <v>60.5</v>
      </c>
      <c r="H15" s="28" t="s">
        <v>25</v>
      </c>
      <c r="I15" s="29" t="s">
        <v>49</v>
      </c>
      <c r="J15" s="28" t="s">
        <v>26</v>
      </c>
    </row>
    <row r="16" spans="1:10" ht="49.5" customHeight="1">
      <c r="A16" s="31" t="s">
        <v>50</v>
      </c>
      <c r="B16" s="28" t="s">
        <v>51</v>
      </c>
      <c r="C16" s="28" t="s">
        <v>35</v>
      </c>
      <c r="D16" s="29" t="s">
        <v>52</v>
      </c>
      <c r="E16" s="28" t="s">
        <v>23</v>
      </c>
      <c r="F16" s="28" t="s">
        <v>53</v>
      </c>
      <c r="G16" s="30">
        <v>52.2</v>
      </c>
      <c r="H16" s="28" t="s">
        <v>25</v>
      </c>
      <c r="I16" s="29" t="s">
        <v>54</v>
      </c>
      <c r="J16" s="28" t="s">
        <v>26</v>
      </c>
    </row>
    <row r="17" spans="1:10" ht="49.5" customHeight="1">
      <c r="A17" s="31" t="s">
        <v>55</v>
      </c>
      <c r="B17" s="28" t="s">
        <v>56</v>
      </c>
      <c r="C17" s="28" t="s">
        <v>35</v>
      </c>
      <c r="D17" s="29" t="s">
        <v>57</v>
      </c>
      <c r="E17" s="28" t="s">
        <v>23</v>
      </c>
      <c r="F17" s="28" t="s">
        <v>58</v>
      </c>
      <c r="G17" s="30">
        <v>63.3</v>
      </c>
      <c r="H17" s="28" t="s">
        <v>25</v>
      </c>
      <c r="I17" s="29" t="s">
        <v>59</v>
      </c>
      <c r="J17" s="28" t="s">
        <v>26</v>
      </c>
    </row>
    <row r="18" spans="1:10" ht="49.5" customHeight="1">
      <c r="A18" s="31" t="s">
        <v>60</v>
      </c>
      <c r="B18" s="28" t="s">
        <v>61</v>
      </c>
      <c r="C18" s="28" t="s">
        <v>62</v>
      </c>
      <c r="D18" s="29" t="s">
        <v>63</v>
      </c>
      <c r="E18" s="28" t="s">
        <v>23</v>
      </c>
      <c r="F18" s="28" t="s">
        <v>64</v>
      </c>
      <c r="G18" s="30">
        <v>93.2</v>
      </c>
      <c r="H18" s="28" t="s">
        <v>25</v>
      </c>
      <c r="I18" s="29" t="s">
        <v>65</v>
      </c>
      <c r="J18" s="28" t="s">
        <v>26</v>
      </c>
    </row>
    <row r="19" spans="1:10" ht="49.5" customHeight="1">
      <c r="A19" s="31" t="s">
        <v>66</v>
      </c>
      <c r="B19" s="28" t="s">
        <v>67</v>
      </c>
      <c r="C19" s="28" t="s">
        <v>35</v>
      </c>
      <c r="D19" s="29" t="s">
        <v>68</v>
      </c>
      <c r="E19" s="28" t="s">
        <v>23</v>
      </c>
      <c r="F19" s="28" t="s">
        <v>69</v>
      </c>
      <c r="G19" s="30">
        <v>45.722</v>
      </c>
      <c r="H19" s="28" t="s">
        <v>25</v>
      </c>
      <c r="I19" s="29" t="s">
        <v>70</v>
      </c>
      <c r="J19" s="28" t="s">
        <v>26</v>
      </c>
    </row>
    <row r="20" spans="1:10" ht="49.5" customHeight="1">
      <c r="A20" s="32" t="s">
        <v>71</v>
      </c>
      <c r="B20" s="28" t="s">
        <v>72</v>
      </c>
      <c r="C20" s="28" t="s">
        <v>73</v>
      </c>
      <c r="D20" s="29" t="s">
        <v>74</v>
      </c>
      <c r="E20" s="28" t="s">
        <v>23</v>
      </c>
      <c r="F20" s="28" t="s">
        <v>75</v>
      </c>
      <c r="G20" s="30">
        <v>77.054</v>
      </c>
      <c r="H20" s="28" t="s">
        <v>25</v>
      </c>
      <c r="I20" s="29" t="s">
        <v>76</v>
      </c>
      <c r="J20" s="28" t="s">
        <v>26</v>
      </c>
    </row>
    <row r="21" spans="1:10" ht="49.5" customHeight="1">
      <c r="A21" s="33" t="s">
        <v>77</v>
      </c>
      <c r="B21" s="28" t="s">
        <v>78</v>
      </c>
      <c r="C21" s="28" t="s">
        <v>35</v>
      </c>
      <c r="D21" s="29" t="s">
        <v>79</v>
      </c>
      <c r="E21" s="28" t="s">
        <v>23</v>
      </c>
      <c r="F21" s="28" t="s">
        <v>80</v>
      </c>
      <c r="G21" s="30">
        <v>41.028</v>
      </c>
      <c r="H21" s="28" t="s">
        <v>25</v>
      </c>
      <c r="I21" s="29" t="s">
        <v>81</v>
      </c>
      <c r="J21" s="28" t="s">
        <v>26</v>
      </c>
    </row>
    <row r="22" spans="1:10" ht="49.5" customHeight="1">
      <c r="A22" s="33" t="s">
        <v>82</v>
      </c>
      <c r="B22" s="28" t="s">
        <v>83</v>
      </c>
      <c r="C22" s="28" t="s">
        <v>73</v>
      </c>
      <c r="D22" s="29" t="s">
        <v>84</v>
      </c>
      <c r="E22" s="28" t="s">
        <v>23</v>
      </c>
      <c r="F22" s="28" t="s">
        <v>85</v>
      </c>
      <c r="G22" s="30">
        <v>58.5</v>
      </c>
      <c r="H22" s="28" t="s">
        <v>25</v>
      </c>
      <c r="I22" s="29" t="s">
        <v>86</v>
      </c>
      <c r="J22" s="28" t="s">
        <v>26</v>
      </c>
    </row>
    <row r="23" spans="1:10" ht="49.5" customHeight="1">
      <c r="A23" s="33" t="s">
        <v>87</v>
      </c>
      <c r="B23" s="28" t="s">
        <v>88</v>
      </c>
      <c r="C23" s="28" t="s">
        <v>73</v>
      </c>
      <c r="D23" s="29" t="s">
        <v>89</v>
      </c>
      <c r="E23" s="28" t="s">
        <v>23</v>
      </c>
      <c r="F23" s="28" t="s">
        <v>90</v>
      </c>
      <c r="G23" s="30">
        <v>53.448</v>
      </c>
      <c r="H23" s="28" t="s">
        <v>25</v>
      </c>
      <c r="I23" s="29" t="s">
        <v>91</v>
      </c>
      <c r="J23" s="28" t="s">
        <v>26</v>
      </c>
    </row>
    <row r="24" spans="1:10" ht="49.5" customHeight="1">
      <c r="A24" s="33" t="s">
        <v>92</v>
      </c>
      <c r="B24" s="28" t="s">
        <v>93</v>
      </c>
      <c r="C24" s="28" t="s">
        <v>94</v>
      </c>
      <c r="D24" s="29" t="s">
        <v>95</v>
      </c>
      <c r="E24" s="28" t="s">
        <v>23</v>
      </c>
      <c r="F24" s="28" t="s">
        <v>96</v>
      </c>
      <c r="G24" s="30">
        <v>67.5</v>
      </c>
      <c r="H24" s="28" t="s">
        <v>25</v>
      </c>
      <c r="I24" s="29" t="s">
        <v>97</v>
      </c>
      <c r="J24" s="28" t="s">
        <v>26</v>
      </c>
    </row>
    <row r="25" spans="1:10" ht="49.5" customHeight="1">
      <c r="A25" s="33" t="s">
        <v>98</v>
      </c>
      <c r="B25" s="28" t="s">
        <v>99</v>
      </c>
      <c r="C25" s="28" t="s">
        <v>35</v>
      </c>
      <c r="D25" s="29" t="s">
        <v>100</v>
      </c>
      <c r="E25" s="28" t="s">
        <v>23</v>
      </c>
      <c r="F25" s="28" t="s">
        <v>101</v>
      </c>
      <c r="G25" s="30">
        <v>122.2</v>
      </c>
      <c r="H25" s="28" t="s">
        <v>25</v>
      </c>
      <c r="I25" s="29" t="s">
        <v>102</v>
      </c>
      <c r="J25" s="28" t="s">
        <v>26</v>
      </c>
    </row>
    <row r="26" spans="1:10" ht="49.5" customHeight="1">
      <c r="A26" s="33" t="s">
        <v>103</v>
      </c>
      <c r="B26" s="28" t="s">
        <v>104</v>
      </c>
      <c r="C26" s="28" t="s">
        <v>35</v>
      </c>
      <c r="D26" s="29" t="s">
        <v>105</v>
      </c>
      <c r="E26" s="28" t="s">
        <v>23</v>
      </c>
      <c r="F26" s="28" t="s">
        <v>106</v>
      </c>
      <c r="G26" s="30">
        <v>98.3</v>
      </c>
      <c r="H26" s="28" t="s">
        <v>25</v>
      </c>
      <c r="I26" s="29" t="s">
        <v>107</v>
      </c>
      <c r="J26" s="28" t="s">
        <v>26</v>
      </c>
    </row>
    <row r="27" spans="1:10" ht="49.5" customHeight="1">
      <c r="A27" s="33" t="s">
        <v>108</v>
      </c>
      <c r="B27" s="28" t="s">
        <v>109</v>
      </c>
      <c r="C27" s="28" t="s">
        <v>110</v>
      </c>
      <c r="D27" s="29" t="s">
        <v>111</v>
      </c>
      <c r="E27" s="28" t="s">
        <v>23</v>
      </c>
      <c r="F27" s="28" t="s">
        <v>112</v>
      </c>
      <c r="G27" s="30">
        <v>79.658</v>
      </c>
      <c r="H27" s="28" t="s">
        <v>25</v>
      </c>
      <c r="I27" s="29" t="s">
        <v>113</v>
      </c>
      <c r="J27" s="28" t="s">
        <v>26</v>
      </c>
    </row>
    <row r="28" spans="1:10" ht="148.5" customHeight="1">
      <c r="A28" s="33">
        <v>2</v>
      </c>
      <c r="B28" s="28" t="s">
        <v>114</v>
      </c>
      <c r="C28" s="28" t="s">
        <v>115</v>
      </c>
      <c r="D28" s="34" t="s">
        <v>116</v>
      </c>
      <c r="E28" s="28" t="s">
        <v>23</v>
      </c>
      <c r="F28" s="28" t="s">
        <v>117</v>
      </c>
      <c r="G28" s="35">
        <v>28</v>
      </c>
      <c r="H28" s="28" t="s">
        <v>25</v>
      </c>
      <c r="I28" s="28" t="s">
        <v>25</v>
      </c>
      <c r="J28" s="28" t="s">
        <v>118</v>
      </c>
    </row>
    <row r="29" spans="1:10" ht="111" customHeight="1">
      <c r="A29" s="33">
        <v>3</v>
      </c>
      <c r="B29" s="28" t="s">
        <v>119</v>
      </c>
      <c r="C29" s="28" t="s">
        <v>120</v>
      </c>
      <c r="D29" s="29" t="s">
        <v>121</v>
      </c>
      <c r="E29" s="28" t="s">
        <v>23</v>
      </c>
      <c r="F29" s="28" t="s">
        <v>122</v>
      </c>
      <c r="G29" s="35">
        <v>110</v>
      </c>
      <c r="H29" s="36" t="s">
        <v>123</v>
      </c>
      <c r="I29" s="28" t="s">
        <v>76</v>
      </c>
      <c r="J29" s="28" t="s">
        <v>124</v>
      </c>
    </row>
    <row r="30" spans="1:10" s="3" customFormat="1" ht="31.5" customHeight="1">
      <c r="A30" s="37" t="s">
        <v>125</v>
      </c>
      <c r="B30" s="37"/>
      <c r="C30" s="38"/>
      <c r="D30" s="39"/>
      <c r="E30" s="38"/>
      <c r="F30" s="38"/>
      <c r="G30" s="40">
        <f>G31+G49</f>
        <v>152.36</v>
      </c>
      <c r="H30" s="38"/>
      <c r="I30" s="58"/>
      <c r="J30" s="59"/>
    </row>
    <row r="31" spans="1:10" ht="54.75" customHeight="1">
      <c r="A31" s="41">
        <v>4</v>
      </c>
      <c r="B31" s="25" t="s">
        <v>126</v>
      </c>
      <c r="C31" s="25" t="s">
        <v>127</v>
      </c>
      <c r="D31" s="25"/>
      <c r="E31" s="28"/>
      <c r="F31" s="25" t="s">
        <v>128</v>
      </c>
      <c r="G31" s="41">
        <f>SUM(G32:G48)</f>
        <v>92.36</v>
      </c>
      <c r="H31" s="28"/>
      <c r="I31" s="60"/>
      <c r="J31" s="60"/>
    </row>
    <row r="32" spans="1:10" ht="49.5" customHeight="1">
      <c r="A32" s="27" t="s">
        <v>19</v>
      </c>
      <c r="B32" s="28" t="s">
        <v>129</v>
      </c>
      <c r="C32" s="28" t="s">
        <v>130</v>
      </c>
      <c r="D32" s="28" t="s">
        <v>22</v>
      </c>
      <c r="E32" s="28" t="s">
        <v>23</v>
      </c>
      <c r="F32" s="28" t="s">
        <v>131</v>
      </c>
      <c r="G32" s="42">
        <v>8.5</v>
      </c>
      <c r="H32" s="28" t="s">
        <v>132</v>
      </c>
      <c r="I32" s="28" t="s">
        <v>133</v>
      </c>
      <c r="J32" s="29" t="s">
        <v>134</v>
      </c>
    </row>
    <row r="33" spans="1:10" ht="49.5" customHeight="1">
      <c r="A33" s="31" t="s">
        <v>27</v>
      </c>
      <c r="B33" s="28" t="s">
        <v>135</v>
      </c>
      <c r="C33" s="28" t="s">
        <v>130</v>
      </c>
      <c r="D33" s="28" t="s">
        <v>57</v>
      </c>
      <c r="E33" s="28" t="s">
        <v>23</v>
      </c>
      <c r="F33" s="28" t="s">
        <v>136</v>
      </c>
      <c r="G33" s="42">
        <v>21.8</v>
      </c>
      <c r="H33" s="28" t="s">
        <v>132</v>
      </c>
      <c r="I33" s="28" t="s">
        <v>137</v>
      </c>
      <c r="J33" s="29" t="s">
        <v>134</v>
      </c>
    </row>
    <row r="34" spans="1:10" ht="49.5" customHeight="1">
      <c r="A34" s="31" t="s">
        <v>33</v>
      </c>
      <c r="B34" s="28" t="s">
        <v>138</v>
      </c>
      <c r="C34" s="28" t="s">
        <v>130</v>
      </c>
      <c r="D34" s="28" t="s">
        <v>36</v>
      </c>
      <c r="E34" s="28" t="s">
        <v>23</v>
      </c>
      <c r="F34" s="28" t="s">
        <v>139</v>
      </c>
      <c r="G34" s="42">
        <v>5</v>
      </c>
      <c r="H34" s="28" t="s">
        <v>132</v>
      </c>
      <c r="I34" s="28" t="s">
        <v>38</v>
      </c>
      <c r="J34" s="29" t="s">
        <v>134</v>
      </c>
    </row>
    <row r="35" spans="1:10" ht="49.5" customHeight="1">
      <c r="A35" s="31" t="s">
        <v>39</v>
      </c>
      <c r="B35" s="28" t="s">
        <v>140</v>
      </c>
      <c r="C35" s="28" t="s">
        <v>130</v>
      </c>
      <c r="D35" s="28" t="s">
        <v>105</v>
      </c>
      <c r="E35" s="28" t="s">
        <v>23</v>
      </c>
      <c r="F35" s="28" t="s">
        <v>141</v>
      </c>
      <c r="G35" s="42">
        <v>7.69</v>
      </c>
      <c r="H35" s="28" t="s">
        <v>132</v>
      </c>
      <c r="I35" s="28" t="s">
        <v>107</v>
      </c>
      <c r="J35" s="29" t="s">
        <v>134</v>
      </c>
    </row>
    <row r="36" spans="1:10" ht="49.5" customHeight="1">
      <c r="A36" s="31" t="s">
        <v>45</v>
      </c>
      <c r="B36" s="28" t="s">
        <v>142</v>
      </c>
      <c r="C36" s="28" t="s">
        <v>130</v>
      </c>
      <c r="D36" s="28" t="s">
        <v>63</v>
      </c>
      <c r="E36" s="28" t="s">
        <v>23</v>
      </c>
      <c r="F36" s="28" t="s">
        <v>143</v>
      </c>
      <c r="G36" s="42">
        <v>3.2</v>
      </c>
      <c r="H36" s="28" t="s">
        <v>132</v>
      </c>
      <c r="I36" s="28" t="s">
        <v>65</v>
      </c>
      <c r="J36" s="29" t="s">
        <v>134</v>
      </c>
    </row>
    <row r="37" spans="1:10" ht="49.5" customHeight="1">
      <c r="A37" s="31" t="s">
        <v>50</v>
      </c>
      <c r="B37" s="28" t="s">
        <v>144</v>
      </c>
      <c r="C37" s="28" t="s">
        <v>130</v>
      </c>
      <c r="D37" s="28" t="s">
        <v>100</v>
      </c>
      <c r="E37" s="28" t="s">
        <v>23</v>
      </c>
      <c r="F37" s="28" t="s">
        <v>139</v>
      </c>
      <c r="G37" s="42">
        <v>6.8</v>
      </c>
      <c r="H37" s="28" t="s">
        <v>132</v>
      </c>
      <c r="I37" s="28" t="s">
        <v>102</v>
      </c>
      <c r="J37" s="29" t="s">
        <v>134</v>
      </c>
    </row>
    <row r="38" spans="1:10" ht="49.5" customHeight="1">
      <c r="A38" s="31" t="s">
        <v>55</v>
      </c>
      <c r="B38" s="28" t="s">
        <v>145</v>
      </c>
      <c r="C38" s="28" t="s">
        <v>130</v>
      </c>
      <c r="D38" s="28" t="s">
        <v>42</v>
      </c>
      <c r="E38" s="28" t="s">
        <v>23</v>
      </c>
      <c r="F38" s="28" t="s">
        <v>146</v>
      </c>
      <c r="G38" s="42">
        <v>3</v>
      </c>
      <c r="H38" s="28" t="s">
        <v>132</v>
      </c>
      <c r="I38" s="28" t="s">
        <v>44</v>
      </c>
      <c r="J38" s="29" t="s">
        <v>134</v>
      </c>
    </row>
    <row r="39" spans="1:10" ht="49.5" customHeight="1">
      <c r="A39" s="31" t="s">
        <v>60</v>
      </c>
      <c r="B39" s="28" t="s">
        <v>147</v>
      </c>
      <c r="C39" s="28" t="s">
        <v>130</v>
      </c>
      <c r="D39" s="28" t="s">
        <v>95</v>
      </c>
      <c r="E39" s="28" t="s">
        <v>23</v>
      </c>
      <c r="F39" s="28" t="s">
        <v>148</v>
      </c>
      <c r="G39" s="42">
        <v>6</v>
      </c>
      <c r="H39" s="28" t="s">
        <v>132</v>
      </c>
      <c r="I39" s="28" t="s">
        <v>97</v>
      </c>
      <c r="J39" s="29" t="s">
        <v>134</v>
      </c>
    </row>
    <row r="40" spans="1:10" ht="49.5" customHeight="1">
      <c r="A40" s="31" t="s">
        <v>66</v>
      </c>
      <c r="B40" s="28" t="s">
        <v>149</v>
      </c>
      <c r="C40" s="28" t="s">
        <v>130</v>
      </c>
      <c r="D40" s="28" t="s">
        <v>84</v>
      </c>
      <c r="E40" s="28" t="s">
        <v>23</v>
      </c>
      <c r="F40" s="28" t="s">
        <v>150</v>
      </c>
      <c r="G40" s="42">
        <v>2</v>
      </c>
      <c r="H40" s="28" t="s">
        <v>132</v>
      </c>
      <c r="I40" s="28" t="s">
        <v>86</v>
      </c>
      <c r="J40" s="29" t="s">
        <v>134</v>
      </c>
    </row>
    <row r="41" spans="1:10" ht="49.5" customHeight="1">
      <c r="A41" s="32" t="s">
        <v>71</v>
      </c>
      <c r="B41" s="28" t="s">
        <v>151</v>
      </c>
      <c r="C41" s="28" t="s">
        <v>130</v>
      </c>
      <c r="D41" s="28" t="s">
        <v>32</v>
      </c>
      <c r="E41" s="28" t="s">
        <v>23</v>
      </c>
      <c r="F41" s="28" t="s">
        <v>152</v>
      </c>
      <c r="G41" s="42">
        <v>5</v>
      </c>
      <c r="H41" s="28" t="s">
        <v>132</v>
      </c>
      <c r="I41" s="28" t="s">
        <v>32</v>
      </c>
      <c r="J41" s="29" t="s">
        <v>134</v>
      </c>
    </row>
    <row r="42" spans="1:10" ht="49.5" customHeight="1">
      <c r="A42" s="33" t="s">
        <v>77</v>
      </c>
      <c r="B42" s="28" t="s">
        <v>153</v>
      </c>
      <c r="C42" s="28" t="s">
        <v>130</v>
      </c>
      <c r="D42" s="28" t="s">
        <v>74</v>
      </c>
      <c r="E42" s="28" t="s">
        <v>23</v>
      </c>
      <c r="F42" s="28" t="s">
        <v>154</v>
      </c>
      <c r="G42" s="42">
        <v>1</v>
      </c>
      <c r="H42" s="28" t="s">
        <v>132</v>
      </c>
      <c r="I42" s="28" t="s">
        <v>76</v>
      </c>
      <c r="J42" s="29" t="s">
        <v>134</v>
      </c>
    </row>
    <row r="43" spans="1:10" ht="49.5" customHeight="1">
      <c r="A43" s="33" t="s">
        <v>82</v>
      </c>
      <c r="B43" s="28" t="s">
        <v>155</v>
      </c>
      <c r="C43" s="28" t="s">
        <v>130</v>
      </c>
      <c r="D43" s="28" t="s">
        <v>89</v>
      </c>
      <c r="E43" s="28" t="s">
        <v>23</v>
      </c>
      <c r="F43" s="28" t="s">
        <v>148</v>
      </c>
      <c r="G43" s="42">
        <v>6</v>
      </c>
      <c r="H43" s="28" t="s">
        <v>132</v>
      </c>
      <c r="I43" s="28" t="s">
        <v>91</v>
      </c>
      <c r="J43" s="29" t="s">
        <v>134</v>
      </c>
    </row>
    <row r="44" spans="1:10" ht="49.5" customHeight="1">
      <c r="A44" s="33" t="s">
        <v>87</v>
      </c>
      <c r="B44" s="28" t="s">
        <v>156</v>
      </c>
      <c r="C44" s="28" t="s">
        <v>130</v>
      </c>
      <c r="D44" s="28" t="s">
        <v>157</v>
      </c>
      <c r="E44" s="28" t="s">
        <v>23</v>
      </c>
      <c r="F44" s="28" t="s">
        <v>158</v>
      </c>
      <c r="G44" s="42">
        <v>4</v>
      </c>
      <c r="H44" s="28" t="s">
        <v>132</v>
      </c>
      <c r="I44" s="28" t="s">
        <v>49</v>
      </c>
      <c r="J44" s="29" t="s">
        <v>134</v>
      </c>
    </row>
    <row r="45" spans="1:10" ht="49.5" customHeight="1">
      <c r="A45" s="33" t="s">
        <v>92</v>
      </c>
      <c r="B45" s="28" t="s">
        <v>159</v>
      </c>
      <c r="C45" s="28" t="s">
        <v>130</v>
      </c>
      <c r="D45" s="28" t="s">
        <v>52</v>
      </c>
      <c r="E45" s="28" t="s">
        <v>23</v>
      </c>
      <c r="F45" s="28" t="s">
        <v>158</v>
      </c>
      <c r="G45" s="42">
        <v>4</v>
      </c>
      <c r="H45" s="28" t="s">
        <v>132</v>
      </c>
      <c r="I45" s="28" t="s">
        <v>54</v>
      </c>
      <c r="J45" s="29" t="s">
        <v>134</v>
      </c>
    </row>
    <row r="46" spans="1:10" ht="49.5" customHeight="1">
      <c r="A46" s="33" t="s">
        <v>98</v>
      </c>
      <c r="B46" s="28" t="s">
        <v>160</v>
      </c>
      <c r="C46" s="28" t="s">
        <v>130</v>
      </c>
      <c r="D46" s="28" t="s">
        <v>68</v>
      </c>
      <c r="E46" s="28" t="s">
        <v>23</v>
      </c>
      <c r="F46" s="28" t="s">
        <v>161</v>
      </c>
      <c r="G46" s="42">
        <v>1.87</v>
      </c>
      <c r="H46" s="28" t="s">
        <v>132</v>
      </c>
      <c r="I46" s="28" t="s">
        <v>70</v>
      </c>
      <c r="J46" s="29" t="s">
        <v>134</v>
      </c>
    </row>
    <row r="47" spans="1:10" ht="49.5" customHeight="1">
      <c r="A47" s="33" t="s">
        <v>103</v>
      </c>
      <c r="B47" s="28" t="s">
        <v>162</v>
      </c>
      <c r="C47" s="28" t="s">
        <v>130</v>
      </c>
      <c r="D47" s="28" t="s">
        <v>79</v>
      </c>
      <c r="E47" s="28" t="s">
        <v>23</v>
      </c>
      <c r="F47" s="28" t="s">
        <v>150</v>
      </c>
      <c r="G47" s="42">
        <v>2</v>
      </c>
      <c r="H47" s="28" t="s">
        <v>132</v>
      </c>
      <c r="I47" s="28" t="s">
        <v>81</v>
      </c>
      <c r="J47" s="29" t="s">
        <v>134</v>
      </c>
    </row>
    <row r="48" spans="1:10" ht="49.5" customHeight="1">
      <c r="A48" s="33" t="s">
        <v>108</v>
      </c>
      <c r="B48" s="28" t="s">
        <v>163</v>
      </c>
      <c r="C48" s="28" t="s">
        <v>130</v>
      </c>
      <c r="D48" s="28" t="s">
        <v>111</v>
      </c>
      <c r="E48" s="28" t="s">
        <v>23</v>
      </c>
      <c r="F48" s="28" t="s">
        <v>164</v>
      </c>
      <c r="G48" s="42">
        <v>4.5</v>
      </c>
      <c r="H48" s="28" t="s">
        <v>132</v>
      </c>
      <c r="I48" s="28" t="s">
        <v>113</v>
      </c>
      <c r="J48" s="29" t="s">
        <v>134</v>
      </c>
    </row>
    <row r="49" spans="1:10" ht="49.5" customHeight="1">
      <c r="A49" s="33">
        <v>5</v>
      </c>
      <c r="B49" s="29" t="s">
        <v>165</v>
      </c>
      <c r="C49" s="29" t="s">
        <v>166</v>
      </c>
      <c r="D49" s="28" t="s">
        <v>116</v>
      </c>
      <c r="E49" s="28" t="s">
        <v>23</v>
      </c>
      <c r="F49" s="28" t="s">
        <v>167</v>
      </c>
      <c r="G49" s="35">
        <v>60</v>
      </c>
      <c r="H49" s="28" t="s">
        <v>132</v>
      </c>
      <c r="I49" s="28" t="s">
        <v>132</v>
      </c>
      <c r="J49" s="28" t="s">
        <v>168</v>
      </c>
    </row>
    <row r="50" spans="1:10" s="4" customFormat="1" ht="37.5" customHeight="1">
      <c r="A50" s="37" t="s">
        <v>169</v>
      </c>
      <c r="B50" s="37"/>
      <c r="C50" s="43"/>
      <c r="D50" s="43"/>
      <c r="E50" s="43"/>
      <c r="F50" s="43"/>
      <c r="G50" s="44">
        <f>SUM(G51:G54)</f>
        <v>450.52</v>
      </c>
      <c r="H50" s="43"/>
      <c r="I50" s="43"/>
      <c r="J50" s="61"/>
    </row>
    <row r="51" spans="1:10" s="5" customFormat="1" ht="79.5" customHeight="1">
      <c r="A51" s="33">
        <v>6</v>
      </c>
      <c r="B51" s="45" t="s">
        <v>170</v>
      </c>
      <c r="C51" s="45" t="s">
        <v>171</v>
      </c>
      <c r="D51" s="46" t="s">
        <v>116</v>
      </c>
      <c r="E51" s="28" t="s">
        <v>23</v>
      </c>
      <c r="F51" s="45" t="s">
        <v>172</v>
      </c>
      <c r="G51" s="45">
        <v>70</v>
      </c>
      <c r="H51" s="47" t="s">
        <v>173</v>
      </c>
      <c r="I51" s="45" t="s">
        <v>174</v>
      </c>
      <c r="J51" s="45" t="s">
        <v>175</v>
      </c>
    </row>
    <row r="52" spans="1:10" s="5" customFormat="1" ht="138" customHeight="1">
      <c r="A52" s="33">
        <v>7</v>
      </c>
      <c r="B52" s="45" t="s">
        <v>176</v>
      </c>
      <c r="C52" s="45" t="s">
        <v>177</v>
      </c>
      <c r="D52" s="46" t="s">
        <v>178</v>
      </c>
      <c r="E52" s="28" t="s">
        <v>23</v>
      </c>
      <c r="F52" s="48" t="s">
        <v>179</v>
      </c>
      <c r="G52" s="49">
        <v>143.52</v>
      </c>
      <c r="H52" s="47" t="s">
        <v>173</v>
      </c>
      <c r="I52" s="45" t="s">
        <v>174</v>
      </c>
      <c r="J52" s="45" t="s">
        <v>180</v>
      </c>
    </row>
    <row r="53" spans="1:10" s="5" customFormat="1" ht="168" customHeight="1">
      <c r="A53" s="33">
        <v>8</v>
      </c>
      <c r="B53" s="45" t="s">
        <v>181</v>
      </c>
      <c r="C53" s="45" t="s">
        <v>182</v>
      </c>
      <c r="D53" s="46" t="s">
        <v>178</v>
      </c>
      <c r="E53" s="28" t="s">
        <v>23</v>
      </c>
      <c r="F53" s="45" t="s">
        <v>183</v>
      </c>
      <c r="G53" s="45">
        <v>87</v>
      </c>
      <c r="H53" s="47" t="s">
        <v>173</v>
      </c>
      <c r="I53" s="45" t="s">
        <v>174</v>
      </c>
      <c r="J53" s="62" t="s">
        <v>184</v>
      </c>
    </row>
    <row r="54" spans="1:10" s="5" customFormat="1" ht="126.75" customHeight="1">
      <c r="A54" s="33">
        <v>9</v>
      </c>
      <c r="B54" s="45" t="s">
        <v>185</v>
      </c>
      <c r="C54" s="45" t="s">
        <v>186</v>
      </c>
      <c r="D54" s="34" t="s">
        <v>187</v>
      </c>
      <c r="E54" s="28" t="s">
        <v>23</v>
      </c>
      <c r="F54" s="45" t="s">
        <v>188</v>
      </c>
      <c r="G54" s="35">
        <v>150</v>
      </c>
      <c r="H54" s="47" t="s">
        <v>173</v>
      </c>
      <c r="I54" s="45" t="s">
        <v>189</v>
      </c>
      <c r="J54" s="45" t="s">
        <v>190</v>
      </c>
    </row>
    <row r="55" spans="1:10" s="6" customFormat="1" ht="27" customHeight="1">
      <c r="A55" s="50" t="s">
        <v>191</v>
      </c>
      <c r="B55" s="41"/>
      <c r="C55" s="51"/>
      <c r="D55" s="41"/>
      <c r="E55" s="51"/>
      <c r="F55" s="51"/>
      <c r="G55" s="52">
        <f>SUM(G56:G64)</f>
        <v>997</v>
      </c>
      <c r="H55" s="53"/>
      <c r="I55" s="53"/>
      <c r="J55" s="53"/>
    </row>
    <row r="56" spans="1:10" ht="85.5" customHeight="1">
      <c r="A56" s="54">
        <v>10</v>
      </c>
      <c r="B56" s="28" t="s">
        <v>192</v>
      </c>
      <c r="C56" s="28" t="s">
        <v>193</v>
      </c>
      <c r="D56" s="55" t="s">
        <v>194</v>
      </c>
      <c r="E56" s="28" t="s">
        <v>23</v>
      </c>
      <c r="F56" s="28" t="s">
        <v>195</v>
      </c>
      <c r="G56" s="28">
        <v>60</v>
      </c>
      <c r="H56" s="56" t="s">
        <v>196</v>
      </c>
      <c r="I56" s="28" t="s">
        <v>197</v>
      </c>
      <c r="J56" s="34" t="s">
        <v>198</v>
      </c>
    </row>
    <row r="57" spans="1:10" ht="84" customHeight="1">
      <c r="A57" s="54">
        <v>11</v>
      </c>
      <c r="B57" s="28" t="s">
        <v>199</v>
      </c>
      <c r="C57" s="28" t="s">
        <v>200</v>
      </c>
      <c r="D57" s="55" t="s">
        <v>201</v>
      </c>
      <c r="E57" s="28" t="s">
        <v>23</v>
      </c>
      <c r="F57" s="28" t="s">
        <v>202</v>
      </c>
      <c r="G57" s="28">
        <v>60</v>
      </c>
      <c r="H57" s="56" t="s">
        <v>196</v>
      </c>
      <c r="I57" s="28" t="s">
        <v>59</v>
      </c>
      <c r="J57" s="29" t="s">
        <v>203</v>
      </c>
    </row>
    <row r="58" spans="1:10" ht="84" customHeight="1">
      <c r="A58" s="54">
        <v>12</v>
      </c>
      <c r="B58" s="28" t="s">
        <v>204</v>
      </c>
      <c r="C58" s="28" t="s">
        <v>205</v>
      </c>
      <c r="D58" s="29" t="s">
        <v>206</v>
      </c>
      <c r="E58" s="28" t="s">
        <v>23</v>
      </c>
      <c r="F58" s="28" t="s">
        <v>207</v>
      </c>
      <c r="G58" s="35">
        <v>99</v>
      </c>
      <c r="H58" s="28" t="s">
        <v>196</v>
      </c>
      <c r="I58" s="28" t="s">
        <v>32</v>
      </c>
      <c r="J58" s="29" t="s">
        <v>198</v>
      </c>
    </row>
    <row r="59" spans="1:10" ht="84" customHeight="1">
      <c r="A59" s="54">
        <v>13</v>
      </c>
      <c r="B59" s="28" t="s">
        <v>208</v>
      </c>
      <c r="C59" s="28" t="s">
        <v>209</v>
      </c>
      <c r="D59" s="29" t="s">
        <v>210</v>
      </c>
      <c r="E59" s="28" t="s">
        <v>23</v>
      </c>
      <c r="F59" s="28" t="s">
        <v>211</v>
      </c>
      <c r="G59" s="35">
        <v>18</v>
      </c>
      <c r="H59" s="28" t="s">
        <v>196</v>
      </c>
      <c r="I59" s="29" t="s">
        <v>22</v>
      </c>
      <c r="J59" s="29" t="s">
        <v>198</v>
      </c>
    </row>
    <row r="60" spans="1:10" s="5" customFormat="1" ht="75.75" customHeight="1">
      <c r="A60" s="54">
        <v>14</v>
      </c>
      <c r="B60" s="28" t="s">
        <v>212</v>
      </c>
      <c r="C60" s="28" t="s">
        <v>213</v>
      </c>
      <c r="D60" s="57" t="s">
        <v>214</v>
      </c>
      <c r="E60" s="28" t="s">
        <v>23</v>
      </c>
      <c r="F60" s="28" t="s">
        <v>215</v>
      </c>
      <c r="G60" s="28">
        <v>58.78</v>
      </c>
      <c r="H60" s="28" t="s">
        <v>216</v>
      </c>
      <c r="I60" s="28" t="s">
        <v>217</v>
      </c>
      <c r="J60" s="28" t="s">
        <v>218</v>
      </c>
    </row>
    <row r="61" spans="1:10" ht="81.75" customHeight="1">
      <c r="A61" s="54">
        <v>15</v>
      </c>
      <c r="B61" s="28" t="s">
        <v>219</v>
      </c>
      <c r="C61" s="28" t="s">
        <v>220</v>
      </c>
      <c r="D61" s="55" t="s">
        <v>221</v>
      </c>
      <c r="E61" s="28" t="s">
        <v>23</v>
      </c>
      <c r="F61" s="28" t="s">
        <v>222</v>
      </c>
      <c r="G61" s="28">
        <v>270</v>
      </c>
      <c r="H61" s="28" t="s">
        <v>216</v>
      </c>
      <c r="I61" s="28" t="s">
        <v>223</v>
      </c>
      <c r="J61" s="28" t="s">
        <v>218</v>
      </c>
    </row>
    <row r="62" spans="1:10" ht="154.5" customHeight="1">
      <c r="A62" s="54">
        <v>16</v>
      </c>
      <c r="B62" s="28" t="s">
        <v>224</v>
      </c>
      <c r="C62" s="28" t="s">
        <v>225</v>
      </c>
      <c r="D62" s="35" t="s">
        <v>116</v>
      </c>
      <c r="E62" s="28" t="s">
        <v>23</v>
      </c>
      <c r="F62" s="28" t="s">
        <v>226</v>
      </c>
      <c r="G62" s="28">
        <v>159.22</v>
      </c>
      <c r="H62" s="28" t="s">
        <v>216</v>
      </c>
      <c r="I62" s="28" t="s">
        <v>217</v>
      </c>
      <c r="J62" s="28" t="s">
        <v>218</v>
      </c>
    </row>
    <row r="63" spans="1:10" ht="94.5" customHeight="1">
      <c r="A63" s="54">
        <v>17</v>
      </c>
      <c r="B63" s="28" t="s">
        <v>227</v>
      </c>
      <c r="C63" s="28" t="s">
        <v>228</v>
      </c>
      <c r="D63" s="35" t="s">
        <v>116</v>
      </c>
      <c r="E63" s="28" t="s">
        <v>23</v>
      </c>
      <c r="F63" s="28" t="s">
        <v>229</v>
      </c>
      <c r="G63" s="28">
        <v>150</v>
      </c>
      <c r="H63" s="28" t="s">
        <v>25</v>
      </c>
      <c r="I63" s="28" t="s">
        <v>25</v>
      </c>
      <c r="J63" s="28" t="s">
        <v>230</v>
      </c>
    </row>
    <row r="64" spans="1:10" ht="87" customHeight="1">
      <c r="A64" s="54">
        <v>18</v>
      </c>
      <c r="B64" s="28" t="s">
        <v>231</v>
      </c>
      <c r="C64" s="28" t="s">
        <v>232</v>
      </c>
      <c r="D64" s="34" t="s">
        <v>116</v>
      </c>
      <c r="E64" s="28" t="s">
        <v>23</v>
      </c>
      <c r="F64" s="28" t="s">
        <v>233</v>
      </c>
      <c r="G64" s="35">
        <v>122</v>
      </c>
      <c r="H64" s="28" t="s">
        <v>217</v>
      </c>
      <c r="I64" s="62" t="s">
        <v>216</v>
      </c>
      <c r="J64" s="28" t="s">
        <v>234</v>
      </c>
    </row>
    <row r="65" spans="1:10" ht="42.75" customHeight="1">
      <c r="A65" s="63" t="s">
        <v>235</v>
      </c>
      <c r="B65" s="64"/>
      <c r="C65" s="25"/>
      <c r="D65" s="19"/>
      <c r="E65" s="25"/>
      <c r="F65" s="65"/>
      <c r="G65" s="41">
        <f>G66</f>
        <v>125.67</v>
      </c>
      <c r="H65" s="66"/>
      <c r="I65" s="19"/>
      <c r="J65" s="25"/>
    </row>
    <row r="66" spans="1:10" ht="61.5" customHeight="1">
      <c r="A66" s="67">
        <v>19</v>
      </c>
      <c r="B66" s="28" t="s">
        <v>236</v>
      </c>
      <c r="C66" s="28" t="s">
        <v>237</v>
      </c>
      <c r="D66" s="34" t="s">
        <v>116</v>
      </c>
      <c r="E66" s="28" t="s">
        <v>23</v>
      </c>
      <c r="F66" s="28" t="s">
        <v>238</v>
      </c>
      <c r="G66" s="35">
        <v>125.67</v>
      </c>
      <c r="H66" s="28" t="s">
        <v>132</v>
      </c>
      <c r="I66" s="28" t="s">
        <v>132</v>
      </c>
      <c r="J66" s="28" t="s">
        <v>239</v>
      </c>
    </row>
    <row r="67" spans="1:10" s="6" customFormat="1" ht="27.75" customHeight="1">
      <c r="A67" s="50" t="s">
        <v>240</v>
      </c>
      <c r="B67" s="41"/>
      <c r="C67" s="51"/>
      <c r="D67" s="41"/>
      <c r="E67" s="51"/>
      <c r="F67" s="51"/>
      <c r="G67" s="52">
        <f>SUM(G68:G69)</f>
        <v>48.45</v>
      </c>
      <c r="H67" s="53"/>
      <c r="I67" s="53"/>
      <c r="J67" s="53"/>
    </row>
    <row r="68" spans="1:10" ht="93" customHeight="1">
      <c r="A68" s="54">
        <v>20</v>
      </c>
      <c r="B68" s="28" t="s">
        <v>241</v>
      </c>
      <c r="C68" s="28" t="s">
        <v>242</v>
      </c>
      <c r="D68" s="35" t="s">
        <v>116</v>
      </c>
      <c r="E68" s="28" t="s">
        <v>23</v>
      </c>
      <c r="F68" s="68" t="s">
        <v>243</v>
      </c>
      <c r="G68" s="69">
        <v>28.45</v>
      </c>
      <c r="H68" s="56" t="s">
        <v>132</v>
      </c>
      <c r="I68" s="56" t="s">
        <v>132</v>
      </c>
      <c r="J68" s="28" t="s">
        <v>242</v>
      </c>
    </row>
    <row r="69" spans="1:10" ht="84" customHeight="1">
      <c r="A69" s="54">
        <v>21</v>
      </c>
      <c r="B69" s="28" t="s">
        <v>244</v>
      </c>
      <c r="C69" s="28" t="s">
        <v>242</v>
      </c>
      <c r="D69" s="35" t="s">
        <v>116</v>
      </c>
      <c r="E69" s="28" t="s">
        <v>23</v>
      </c>
      <c r="F69" s="68" t="s">
        <v>243</v>
      </c>
      <c r="G69" s="69">
        <v>20</v>
      </c>
      <c r="H69" s="69" t="s">
        <v>123</v>
      </c>
      <c r="I69" s="69" t="s">
        <v>123</v>
      </c>
      <c r="J69" s="28" t="s">
        <v>242</v>
      </c>
    </row>
  </sheetData>
  <sheetProtection/>
  <autoFilter ref="A6:J69"/>
  <mergeCells count="21">
    <mergeCell ref="A1:B1"/>
    <mergeCell ref="A2:J2"/>
    <mergeCell ref="A3:J3"/>
    <mergeCell ref="A7:C7"/>
    <mergeCell ref="A8:B8"/>
    <mergeCell ref="A9:B9"/>
    <mergeCell ref="A30:B30"/>
    <mergeCell ref="A50:B50"/>
    <mergeCell ref="A55:B55"/>
    <mergeCell ref="A65:B65"/>
    <mergeCell ref="A67:B67"/>
    <mergeCell ref="A4:A6"/>
    <mergeCell ref="B4:B6"/>
    <mergeCell ref="C4:C6"/>
    <mergeCell ref="D4:D6"/>
    <mergeCell ref="E4:E6"/>
    <mergeCell ref="F4:F6"/>
    <mergeCell ref="G4:G5"/>
    <mergeCell ref="H4:H6"/>
    <mergeCell ref="I4:I6"/>
    <mergeCell ref="J4:J6"/>
  </mergeCells>
  <printOptions horizontalCentered="1"/>
  <pageMargins left="0.2361111111111111" right="0.3145833333333333" top="0.7083333333333334" bottom="0.7868055555555555" header="0.5118055555555555" footer="0.5118055555555555"/>
  <pageSetup firstPageNumber="1" useFirstPageNumber="1" fitToHeight="6" horizontalDpi="600" verticalDpi="600" orientation="landscape" paperSize="9" scale="80"/>
  <headerFooter alignWithMargins="0">
    <oddFooter>&amp;C第 &amp;P 页，共 &amp;N 页</oddFooter>
  </headerFooter>
  <ignoredErrors>
    <ignoredError sqref="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冬哥</cp:lastModifiedBy>
  <cp:lastPrinted>2021-06-23T10:10:09Z</cp:lastPrinted>
  <dcterms:created xsi:type="dcterms:W3CDTF">2016-03-01T01:17:20Z</dcterms:created>
  <dcterms:modified xsi:type="dcterms:W3CDTF">2023-09-11T09:14:52Z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0276302BE5F542CBA3655FA24E766308</vt:lpwstr>
  </property>
</Properties>
</file>